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15" windowWidth="19020" windowHeight="12150"/>
  </bookViews>
  <sheets>
    <sheet name="MBB oktober 2010" sheetId="1" r:id="rId1"/>
    <sheet name="MBB okt graf" sheetId="2" r:id="rId2"/>
    <sheet name="Blad3" sheetId="3" r:id="rId3"/>
  </sheets>
  <calcPr calcId="144525"/>
</workbook>
</file>

<file path=xl/calcChain.xml><?xml version="1.0" encoding="utf-8"?>
<calcChain xmlns="http://schemas.openxmlformats.org/spreadsheetml/2006/main">
  <c r="D18" i="1" l="1"/>
  <c r="G18" i="1"/>
  <c r="B16" i="1" l="1"/>
  <c r="G15" i="1"/>
  <c r="G13" i="1"/>
  <c r="G12" i="1"/>
  <c r="G11" i="1"/>
  <c r="G10" i="1"/>
  <c r="G9" i="1"/>
  <c r="G8" i="1"/>
  <c r="G7" i="1"/>
  <c r="G6" i="1"/>
  <c r="G5" i="1"/>
  <c r="G4" i="1"/>
  <c r="G3" i="1"/>
  <c r="D15" i="1"/>
  <c r="D13" i="1"/>
  <c r="D12" i="1"/>
  <c r="D11" i="1"/>
  <c r="D10" i="1"/>
  <c r="D9" i="1"/>
  <c r="D8" i="1"/>
  <c r="D7" i="1"/>
  <c r="D6" i="1"/>
  <c r="D5" i="1"/>
  <c r="D4" i="1"/>
  <c r="D3" i="1"/>
  <c r="F14" i="1"/>
  <c r="F16" i="1" s="1"/>
  <c r="E14" i="1"/>
  <c r="E16" i="1" s="1"/>
  <c r="C14" i="1"/>
  <c r="C16" i="1" s="1"/>
  <c r="D14" i="1" l="1"/>
  <c r="D16" i="1"/>
  <c r="G14" i="1"/>
  <c r="G16" i="1"/>
</calcChain>
</file>

<file path=xl/sharedStrings.xml><?xml version="1.0" encoding="utf-8"?>
<sst xmlns="http://schemas.openxmlformats.org/spreadsheetml/2006/main" count="46" uniqueCount="31">
  <si>
    <t>Okt 2010</t>
  </si>
  <si>
    <t>Ack 2010</t>
  </si>
  <si>
    <t>Okt 2009</t>
  </si>
  <si>
    <t>Ack 2009</t>
  </si>
  <si>
    <t>Dagspress landsort *</t>
  </si>
  <si>
    <t>Fackpress</t>
  </si>
  <si>
    <t>Utomhus/trafikreklam</t>
  </si>
  <si>
    <t>Bio</t>
  </si>
  <si>
    <t>Internet</t>
  </si>
  <si>
    <t>Sök</t>
  </si>
  <si>
    <t>Radio</t>
  </si>
  <si>
    <t>TV</t>
  </si>
  <si>
    <t>Summa</t>
  </si>
  <si>
    <t>Sveapaket*</t>
  </si>
  <si>
    <t>Fördelning 60% Landsort / 40% Storstad</t>
  </si>
  <si>
    <t xml:space="preserve"> </t>
  </si>
  <si>
    <t>Diff okt</t>
  </si>
  <si>
    <t>Dagspress storstad *</t>
  </si>
  <si>
    <t>Dagspress kväll</t>
  </si>
  <si>
    <t>Övrigt ****</t>
  </si>
  <si>
    <t>DR/Annonsblad***</t>
    <phoneticPr fontId="0" type="noConversion"/>
  </si>
  <si>
    <t>Dagspress landsort*</t>
  </si>
  <si>
    <t>Dagspress storstad*</t>
  </si>
  <si>
    <t>Sök**</t>
  </si>
  <si>
    <t>Populärpress</t>
  </si>
  <si>
    <t>Ack diff</t>
  </si>
  <si>
    <t>Populärpress</t>
    <phoneticPr fontId="0" type="noConversion"/>
  </si>
  <si>
    <t>Övrigt***</t>
  </si>
  <si>
    <t>Mediebyråbarometern okt 2010</t>
  </si>
  <si>
    <t xml:space="preserve">Mediebyråbarometern </t>
  </si>
  <si>
    <t>okt 2010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</si>
</sst>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%"/>
  </numFmts>
  <fonts count="8" x14ac:knownFonts="1">
    <font>
      <sz val="10"/>
      <name val="Arial"/>
    </font>
    <font>
      <b/>
      <sz val="10"/>
      <name val="Arial"/>
      <family val="2"/>
    </font>
    <font>
      <i/>
      <sz val="10"/>
      <name val="Arial"/>
      <family val="2"/>
    </font>
    <font>
      <sz val="8"/>
      <name val="Arial"/>
    </font>
    <font>
      <b/>
      <sz val="10"/>
      <name val="Calibri"/>
      <family val="2"/>
    </font>
    <font>
      <sz val="10"/>
      <name val="Calibri"/>
      <family val="2"/>
    </font>
    <font>
      <i/>
      <sz val="10"/>
      <name val="Calibri"/>
      <family val="2"/>
    </font>
    <font>
      <b/>
      <sz val="1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 style="thin">
        <color indexed="64"/>
      </top>
      <bottom style="double">
        <color indexed="64"/>
      </bottom>
      <diagonal/>
    </border>
    <border>
      <left/>
      <right/>
      <top/>
      <bottom style="double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3" fontId="0" fillId="0" borderId="0" xfId="0" applyNumberFormat="1"/>
    <xf numFmtId="0" fontId="1" fillId="0" borderId="0" xfId="0" applyFont="1"/>
    <xf numFmtId="3" fontId="2" fillId="0" borderId="0" xfId="0" applyNumberFormat="1" applyFont="1"/>
    <xf numFmtId="0" fontId="4" fillId="0" borderId="1" xfId="0" applyFont="1" applyFill="1" applyBorder="1"/>
    <xf numFmtId="3" fontId="4" fillId="0" borderId="1" xfId="0" applyNumberFormat="1" applyFont="1" applyFill="1" applyBorder="1"/>
    <xf numFmtId="164" fontId="4" fillId="0" borderId="1" xfId="0" applyNumberFormat="1" applyFont="1" applyFill="1" applyBorder="1" applyAlignment="1">
      <alignment horizontal="right"/>
    </xf>
    <xf numFmtId="0" fontId="5" fillId="0" borderId="0" xfId="0" applyFont="1" applyFill="1"/>
    <xf numFmtId="0" fontId="6" fillId="0" borderId="0" xfId="0" applyFont="1"/>
    <xf numFmtId="3" fontId="6" fillId="0" borderId="0" xfId="0" applyNumberFormat="1" applyFont="1"/>
    <xf numFmtId="3" fontId="5" fillId="0" borderId="0" xfId="0" applyNumberFormat="1" applyFont="1"/>
    <xf numFmtId="164" fontId="5" fillId="0" borderId="0" xfId="0" applyNumberFormat="1" applyFont="1" applyAlignment="1">
      <alignment horizontal="right"/>
    </xf>
    <xf numFmtId="164" fontId="5" fillId="0" borderId="0" xfId="0" applyNumberFormat="1" applyFont="1" applyFill="1" applyAlignment="1">
      <alignment horizontal="right"/>
    </xf>
    <xf numFmtId="9" fontId="5" fillId="0" borderId="0" xfId="0" applyNumberFormat="1" applyFont="1"/>
    <xf numFmtId="9" fontId="5" fillId="0" borderId="0" xfId="0" applyNumberFormat="1" applyFont="1" applyFill="1" applyAlignment="1">
      <alignment horizontal="center"/>
    </xf>
    <xf numFmtId="9" fontId="4" fillId="0" borderId="1" xfId="0" applyNumberFormat="1" applyFont="1" applyFill="1" applyBorder="1"/>
    <xf numFmtId="9" fontId="4" fillId="0" borderId="1" xfId="0" applyNumberFormat="1" applyFont="1" applyFill="1" applyBorder="1" applyAlignment="1">
      <alignment horizontal="center"/>
    </xf>
    <xf numFmtId="0" fontId="4" fillId="0" borderId="2" xfId="0" applyFont="1" applyFill="1" applyBorder="1" applyAlignment="1">
      <alignment horizontal="right"/>
    </xf>
    <xf numFmtId="0" fontId="4" fillId="0" borderId="2" xfId="0" applyFont="1" applyFill="1" applyBorder="1"/>
    <xf numFmtId="3" fontId="0" fillId="0" borderId="0" xfId="0" applyNumberFormat="1" applyBorder="1"/>
    <xf numFmtId="0" fontId="0" fillId="0" borderId="0" xfId="0" applyBorder="1"/>
    <xf numFmtId="0" fontId="7" fillId="0" borderId="0" xfId="0" applyFont="1" applyBorder="1"/>
    <xf numFmtId="49" fontId="4" fillId="0" borderId="2" xfId="0" applyNumberFormat="1" applyFont="1" applyFill="1" applyBorder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sv-S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'MBB okt graf'!$P$3</c:f>
              <c:strCache>
                <c:ptCount val="1"/>
                <c:pt idx="0">
                  <c:v>Diff okt</c:v>
                </c:pt>
              </c:strCache>
            </c:strRef>
          </c:tx>
          <c:spPr>
            <a:effectLst>
              <a:innerShdw blurRad="63500" dist="50800" dir="2700000">
                <a:schemeClr val="accent1">
                  <a:alpha val="50000"/>
                </a:schemeClr>
              </a:innerShdw>
            </a:effectLst>
          </c:spPr>
          <c:invertIfNegative val="0"/>
          <c:cat>
            <c:strRef>
              <c:f>'MBB okt graf'!$O$4:$O$17</c:f>
              <c:strCache>
                <c:ptCount val="14"/>
                <c:pt idx="0">
                  <c:v>Dagspress landsort *</c:v>
                </c:pt>
                <c:pt idx="1">
                  <c:v>Dagspress storstad *</c:v>
                </c:pt>
                <c:pt idx="2">
                  <c:v>Dagspress kväll</c:v>
                </c:pt>
                <c:pt idx="3">
                  <c:v>Populärpress</c:v>
                </c:pt>
                <c:pt idx="4">
                  <c:v>Fackpress</c:v>
                </c:pt>
                <c:pt idx="5">
                  <c:v>Utomhus/trafikreklam</c:v>
                </c:pt>
                <c:pt idx="6">
                  <c:v>Bio</c:v>
                </c:pt>
                <c:pt idx="7">
                  <c:v>Internet</c:v>
                </c:pt>
                <c:pt idx="8">
                  <c:v>Sök</c:v>
                </c:pt>
                <c:pt idx="9">
                  <c:v>Radio</c:v>
                </c:pt>
                <c:pt idx="10">
                  <c:v>TV</c:v>
                </c:pt>
                <c:pt idx="11">
                  <c:v>DR/Annonsblad***</c:v>
                </c:pt>
                <c:pt idx="12">
                  <c:v>Övrigt***</c:v>
                </c:pt>
                <c:pt idx="13">
                  <c:v>Summa</c:v>
                </c:pt>
              </c:strCache>
            </c:strRef>
          </c:cat>
          <c:val>
            <c:numRef>
              <c:f>'MBB okt graf'!$P$4:$P$17</c:f>
              <c:numCache>
                <c:formatCode>0%</c:formatCode>
                <c:ptCount val="14"/>
                <c:pt idx="0">
                  <c:v>0.25700000000000001</c:v>
                </c:pt>
                <c:pt idx="1">
                  <c:v>0.16200000000000001</c:v>
                </c:pt>
                <c:pt idx="2">
                  <c:v>0.183</c:v>
                </c:pt>
                <c:pt idx="3">
                  <c:v>0.14000000000000001</c:v>
                </c:pt>
                <c:pt idx="4">
                  <c:v>0.182</c:v>
                </c:pt>
                <c:pt idx="5">
                  <c:v>0.22900000000000001</c:v>
                </c:pt>
                <c:pt idx="6">
                  <c:v>0.34799999999999998</c:v>
                </c:pt>
                <c:pt idx="7">
                  <c:v>0.13100000000000001</c:v>
                </c:pt>
                <c:pt idx="8">
                  <c:v>0.11600000000000001</c:v>
                </c:pt>
                <c:pt idx="9">
                  <c:v>7.4999999999999997E-2</c:v>
                </c:pt>
                <c:pt idx="10">
                  <c:v>0.44400000000000001</c:v>
                </c:pt>
                <c:pt idx="11">
                  <c:v>3.1E-2</c:v>
                </c:pt>
                <c:pt idx="12">
                  <c:v>4.8000000000000001E-2</c:v>
                </c:pt>
                <c:pt idx="13">
                  <c:v>0.26</c:v>
                </c:pt>
              </c:numCache>
            </c:numRef>
          </c:val>
        </c:ser>
        <c:ser>
          <c:idx val="1"/>
          <c:order val="1"/>
          <c:tx>
            <c:strRef>
              <c:f>'MBB okt graf'!$Q$3</c:f>
              <c:strCache>
                <c:ptCount val="1"/>
                <c:pt idx="0">
                  <c:v>Ack diff</c:v>
                </c:pt>
              </c:strCache>
            </c:strRef>
          </c:tx>
          <c:spPr>
            <a:effectLst>
              <a:innerShdw blurRad="63500" dist="50800" dir="2700000">
                <a:srgbClr val="FF0000">
                  <a:alpha val="50000"/>
                </a:srgbClr>
              </a:innerShdw>
            </a:effectLst>
          </c:spPr>
          <c:invertIfNegative val="0"/>
          <c:cat>
            <c:strRef>
              <c:f>'MBB okt graf'!$O$4:$O$17</c:f>
              <c:strCache>
                <c:ptCount val="14"/>
                <c:pt idx="0">
                  <c:v>Dagspress landsort *</c:v>
                </c:pt>
                <c:pt idx="1">
                  <c:v>Dagspress storstad *</c:v>
                </c:pt>
                <c:pt idx="2">
                  <c:v>Dagspress kväll</c:v>
                </c:pt>
                <c:pt idx="3">
                  <c:v>Populärpress</c:v>
                </c:pt>
                <c:pt idx="4">
                  <c:v>Fackpress</c:v>
                </c:pt>
                <c:pt idx="5">
                  <c:v>Utomhus/trafikreklam</c:v>
                </c:pt>
                <c:pt idx="6">
                  <c:v>Bio</c:v>
                </c:pt>
                <c:pt idx="7">
                  <c:v>Internet</c:v>
                </c:pt>
                <c:pt idx="8">
                  <c:v>Sök</c:v>
                </c:pt>
                <c:pt idx="9">
                  <c:v>Radio</c:v>
                </c:pt>
                <c:pt idx="10">
                  <c:v>TV</c:v>
                </c:pt>
                <c:pt idx="11">
                  <c:v>DR/Annonsblad***</c:v>
                </c:pt>
                <c:pt idx="12">
                  <c:v>Övrigt***</c:v>
                </c:pt>
                <c:pt idx="13">
                  <c:v>Summa</c:v>
                </c:pt>
              </c:strCache>
            </c:strRef>
          </c:cat>
          <c:val>
            <c:numRef>
              <c:f>'MBB okt graf'!$Q$4:$Q$17</c:f>
              <c:numCache>
                <c:formatCode>0%</c:formatCode>
                <c:ptCount val="14"/>
                <c:pt idx="0">
                  <c:v>0.20499999999999999</c:v>
                </c:pt>
                <c:pt idx="1">
                  <c:v>0.13100000000000001</c:v>
                </c:pt>
                <c:pt idx="2">
                  <c:v>0.29799999999999999</c:v>
                </c:pt>
                <c:pt idx="3">
                  <c:v>0.10299999999999999</c:v>
                </c:pt>
                <c:pt idx="4">
                  <c:v>7.6999999999999999E-2</c:v>
                </c:pt>
                <c:pt idx="5">
                  <c:v>0.19</c:v>
                </c:pt>
                <c:pt idx="6">
                  <c:v>0.24</c:v>
                </c:pt>
                <c:pt idx="7">
                  <c:v>0.254</c:v>
                </c:pt>
                <c:pt idx="8">
                  <c:v>0.28299999999999997</c:v>
                </c:pt>
                <c:pt idx="9">
                  <c:v>0.112</c:v>
                </c:pt>
                <c:pt idx="10">
                  <c:v>0.23499999999999999</c:v>
                </c:pt>
                <c:pt idx="11">
                  <c:v>-0.1</c:v>
                </c:pt>
                <c:pt idx="12">
                  <c:v>-0.309</c:v>
                </c:pt>
                <c:pt idx="13">
                  <c:v>0.184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97390592"/>
        <c:axId val="97392128"/>
      </c:barChart>
      <c:catAx>
        <c:axId val="97390592"/>
        <c:scaling>
          <c:orientation val="minMax"/>
        </c:scaling>
        <c:delete val="0"/>
        <c:axPos val="b"/>
        <c:majorTickMark val="out"/>
        <c:minorTickMark val="none"/>
        <c:tickLblPos val="nextTo"/>
        <c:txPr>
          <a:bodyPr rot="5400000" vert="horz"/>
          <a:lstStyle/>
          <a:p>
            <a:pPr>
              <a:defRPr/>
            </a:pPr>
            <a:endParaRPr lang="sv-SE"/>
          </a:p>
        </c:txPr>
        <c:crossAx val="97392128"/>
        <c:crosses val="autoZero"/>
        <c:auto val="1"/>
        <c:lblAlgn val="ctr"/>
        <c:lblOffset val="100"/>
        <c:noMultiLvlLbl val="0"/>
      </c:catAx>
      <c:valAx>
        <c:axId val="97392128"/>
        <c:scaling>
          <c:orientation val="minMax"/>
        </c:scaling>
        <c:delete val="0"/>
        <c:axPos val="l"/>
        <c:majorGridlines/>
        <c:numFmt formatCode="0%" sourceLinked="1"/>
        <c:majorTickMark val="out"/>
        <c:minorTickMark val="none"/>
        <c:tickLblPos val="nextTo"/>
        <c:crossAx val="97390592"/>
        <c:crosses val="autoZero"/>
        <c:crossBetween val="between"/>
      </c:valAx>
    </c:plotArea>
    <c:legend>
      <c:legendPos val="r"/>
      <c:layout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9525</xdr:colOff>
      <xdr:row>0</xdr:row>
      <xdr:rowOff>28575</xdr:rowOff>
    </xdr:from>
    <xdr:to>
      <xdr:col>12</xdr:col>
      <xdr:colOff>28575</xdr:colOff>
      <xdr:row>31</xdr:row>
      <xdr:rowOff>0</xdr:rowOff>
    </xdr:to>
    <xdr:graphicFrame macro="">
      <xdr:nvGraphicFramePr>
        <xdr:cNvPr id="2" name="Chart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1"/>
  <sheetViews>
    <sheetView tabSelected="1" zoomScale="120" zoomScaleNormal="120" workbookViewId="0">
      <selection activeCell="C27" sqref="C27"/>
    </sheetView>
  </sheetViews>
  <sheetFormatPr defaultRowHeight="12.75" x14ac:dyDescent="0.2"/>
  <cols>
    <col min="1" max="1" width="19.140625" style="2" customWidth="1"/>
    <col min="2" max="2" width="12.28515625" style="1" customWidth="1"/>
    <col min="3" max="3" width="12.28515625" style="1" bestFit="1" customWidth="1"/>
    <col min="4" max="4" width="7" style="1" bestFit="1" customWidth="1"/>
    <col min="5" max="6" width="12.28515625" style="1" bestFit="1" customWidth="1"/>
    <col min="7" max="7" width="7" bestFit="1" customWidth="1"/>
    <col min="9" max="9" width="27.7109375" bestFit="1" customWidth="1"/>
  </cols>
  <sheetData>
    <row r="1" spans="1:7" x14ac:dyDescent="0.2">
      <c r="A1" s="21" t="s">
        <v>29</v>
      </c>
      <c r="B1" s="19"/>
      <c r="C1" s="19"/>
      <c r="D1" s="19"/>
      <c r="E1" s="19"/>
      <c r="F1" s="19"/>
      <c r="G1" s="20"/>
    </row>
    <row r="2" spans="1:7" ht="13.5" thickBot="1" x14ac:dyDescent="0.25">
      <c r="A2" s="22" t="s">
        <v>30</v>
      </c>
      <c r="B2" s="17" t="s">
        <v>0</v>
      </c>
      <c r="C2" s="17" t="s">
        <v>2</v>
      </c>
      <c r="D2" s="17" t="s">
        <v>16</v>
      </c>
      <c r="E2" s="17" t="s">
        <v>1</v>
      </c>
      <c r="F2" s="17" t="s">
        <v>3</v>
      </c>
      <c r="G2" s="18" t="s">
        <v>25</v>
      </c>
    </row>
    <row r="3" spans="1:7" ht="13.5" thickTop="1" x14ac:dyDescent="0.2">
      <c r="A3" s="7" t="s">
        <v>21</v>
      </c>
      <c r="B3" s="10">
        <v>124475303.325</v>
      </c>
      <c r="C3" s="10">
        <v>99036368.875</v>
      </c>
      <c r="D3" s="11">
        <f t="shared" ref="D3:D15" si="0">(B3/C3)-1</f>
        <v>0.25686457145968333</v>
      </c>
      <c r="E3" s="10">
        <v>926138165.02499998</v>
      </c>
      <c r="F3" s="10">
        <v>768779910.625</v>
      </c>
      <c r="G3" s="12">
        <f t="shared" ref="G3:G15" si="1">(E3/F3)-1</f>
        <v>0.20468570032230859</v>
      </c>
    </row>
    <row r="4" spans="1:7" x14ac:dyDescent="0.2">
      <c r="A4" s="7" t="s">
        <v>22</v>
      </c>
      <c r="B4" s="10">
        <v>190716944.63699999</v>
      </c>
      <c r="C4" s="10">
        <v>164158373.37099999</v>
      </c>
      <c r="D4" s="11">
        <f t="shared" si="0"/>
        <v>0.16178627212623087</v>
      </c>
      <c r="E4" s="10">
        <v>1402566229.865</v>
      </c>
      <c r="F4" s="10">
        <v>1240413717.217</v>
      </c>
      <c r="G4" s="12">
        <f t="shared" si="1"/>
        <v>0.13072454004443479</v>
      </c>
    </row>
    <row r="5" spans="1:7" x14ac:dyDescent="0.2">
      <c r="A5" s="7" t="s">
        <v>18</v>
      </c>
      <c r="B5" s="10">
        <v>44984525.038000003</v>
      </c>
      <c r="C5" s="10">
        <v>38033920.754000001</v>
      </c>
      <c r="D5" s="11">
        <f t="shared" si="0"/>
        <v>0.18274750922882466</v>
      </c>
      <c r="E5" s="10">
        <v>401089220.11000001</v>
      </c>
      <c r="F5" s="10">
        <v>308914397.15799999</v>
      </c>
      <c r="G5" s="12">
        <f t="shared" si="1"/>
        <v>0.29838305951423649</v>
      </c>
    </row>
    <row r="6" spans="1:7" x14ac:dyDescent="0.2">
      <c r="A6" s="7" t="s">
        <v>24</v>
      </c>
      <c r="B6" s="10">
        <v>57006704</v>
      </c>
      <c r="C6" s="10">
        <v>50014366</v>
      </c>
      <c r="D6" s="11">
        <f t="shared" si="0"/>
        <v>0.13980659077033986</v>
      </c>
      <c r="E6" s="10">
        <v>402751229</v>
      </c>
      <c r="F6" s="10">
        <v>365266470</v>
      </c>
      <c r="G6" s="12">
        <f t="shared" si="1"/>
        <v>0.10262304941376077</v>
      </c>
    </row>
    <row r="7" spans="1:7" x14ac:dyDescent="0.2">
      <c r="A7" s="7" t="s">
        <v>5</v>
      </c>
      <c r="B7" s="10">
        <v>27684124</v>
      </c>
      <c r="C7" s="10">
        <v>23422561</v>
      </c>
      <c r="D7" s="11">
        <f t="shared" si="0"/>
        <v>0.18194265776487883</v>
      </c>
      <c r="E7" s="10">
        <v>186113157</v>
      </c>
      <c r="F7" s="10">
        <v>172866683</v>
      </c>
      <c r="G7" s="12">
        <f t="shared" si="1"/>
        <v>7.6628265031266851E-2</v>
      </c>
    </row>
    <row r="8" spans="1:7" x14ac:dyDescent="0.2">
      <c r="A8" s="7" t="s">
        <v>6</v>
      </c>
      <c r="B8" s="10">
        <v>89911387</v>
      </c>
      <c r="C8" s="10">
        <v>73172877</v>
      </c>
      <c r="D8" s="11">
        <f t="shared" si="0"/>
        <v>0.22875292985951612</v>
      </c>
      <c r="E8" s="10">
        <v>693893330</v>
      </c>
      <c r="F8" s="10">
        <v>583207400</v>
      </c>
      <c r="G8" s="12">
        <f t="shared" si="1"/>
        <v>0.18978828115006774</v>
      </c>
    </row>
    <row r="9" spans="1:7" x14ac:dyDescent="0.2">
      <c r="A9" s="7" t="s">
        <v>7</v>
      </c>
      <c r="B9" s="10">
        <v>9484478</v>
      </c>
      <c r="C9" s="10">
        <v>7037629</v>
      </c>
      <c r="D9" s="11">
        <f t="shared" si="0"/>
        <v>0.34768087377154999</v>
      </c>
      <c r="E9" s="10">
        <v>65224234</v>
      </c>
      <c r="F9" s="10">
        <v>52582264</v>
      </c>
      <c r="G9" s="12">
        <f t="shared" si="1"/>
        <v>0.24042270222522188</v>
      </c>
    </row>
    <row r="10" spans="1:7" x14ac:dyDescent="0.2">
      <c r="A10" s="7" t="s">
        <v>8</v>
      </c>
      <c r="B10" s="10">
        <v>140279948</v>
      </c>
      <c r="C10" s="10">
        <v>124075842</v>
      </c>
      <c r="D10" s="11">
        <f t="shared" si="0"/>
        <v>0.13059839642272997</v>
      </c>
      <c r="E10" s="10">
        <v>1219493483</v>
      </c>
      <c r="F10" s="10">
        <v>972575839</v>
      </c>
      <c r="G10" s="12">
        <f t="shared" si="1"/>
        <v>0.25388009253230082</v>
      </c>
    </row>
    <row r="11" spans="1:7" x14ac:dyDescent="0.2">
      <c r="A11" s="7" t="s">
        <v>23</v>
      </c>
      <c r="B11" s="10">
        <v>18277381</v>
      </c>
      <c r="C11" s="10">
        <v>16371876</v>
      </c>
      <c r="D11" s="11">
        <f t="shared" si="0"/>
        <v>0.11638892207588181</v>
      </c>
      <c r="E11" s="10">
        <v>156290326</v>
      </c>
      <c r="F11" s="10">
        <v>121805753</v>
      </c>
      <c r="G11" s="12">
        <f t="shared" si="1"/>
        <v>0.28311120083137609</v>
      </c>
    </row>
    <row r="12" spans="1:7" x14ac:dyDescent="0.2">
      <c r="A12" s="7" t="s">
        <v>10</v>
      </c>
      <c r="B12" s="10">
        <v>35415268</v>
      </c>
      <c r="C12" s="10">
        <v>32955001</v>
      </c>
      <c r="D12" s="11">
        <f t="shared" si="0"/>
        <v>7.4655345936721407E-2</v>
      </c>
      <c r="E12" s="10">
        <v>290651847</v>
      </c>
      <c r="F12" s="10">
        <v>261327746</v>
      </c>
      <c r="G12" s="12">
        <f t="shared" si="1"/>
        <v>0.11221196925641408</v>
      </c>
    </row>
    <row r="13" spans="1:7" x14ac:dyDescent="0.2">
      <c r="A13" s="7" t="s">
        <v>11</v>
      </c>
      <c r="B13" s="10">
        <v>521918478</v>
      </c>
      <c r="C13" s="10">
        <v>361436839</v>
      </c>
      <c r="D13" s="11">
        <f t="shared" si="0"/>
        <v>0.44401018845785112</v>
      </c>
      <c r="E13" s="10">
        <v>3768205492</v>
      </c>
      <c r="F13" s="10">
        <v>3051838641</v>
      </c>
      <c r="G13" s="12">
        <f t="shared" si="1"/>
        <v>0.23473287262830755</v>
      </c>
    </row>
    <row r="14" spans="1:7" x14ac:dyDescent="0.2">
      <c r="A14" s="7" t="s">
        <v>20</v>
      </c>
      <c r="B14" s="10">
        <v>30044610</v>
      </c>
      <c r="C14" s="10">
        <f>29129200+22000</f>
        <v>29151200</v>
      </c>
      <c r="D14" s="11">
        <f t="shared" si="0"/>
        <v>3.0647451905924994E-2</v>
      </c>
      <c r="E14" s="10">
        <f>292467458+119430</f>
        <v>292586888</v>
      </c>
      <c r="F14" s="10">
        <f>324891318+42250</f>
        <v>324933568</v>
      </c>
      <c r="G14" s="12">
        <f t="shared" si="1"/>
        <v>-9.954859449916853E-2</v>
      </c>
    </row>
    <row r="15" spans="1:7" x14ac:dyDescent="0.2">
      <c r="A15" s="7" t="s">
        <v>19</v>
      </c>
      <c r="B15" s="10">
        <v>10022024</v>
      </c>
      <c r="C15" s="10">
        <v>9558889</v>
      </c>
      <c r="D15" s="11">
        <f t="shared" si="0"/>
        <v>4.8450714303722942E-2</v>
      </c>
      <c r="E15" s="10">
        <v>92749317</v>
      </c>
      <c r="F15" s="10">
        <v>134132343</v>
      </c>
      <c r="G15" s="12">
        <f t="shared" si="1"/>
        <v>-0.30852384349984852</v>
      </c>
    </row>
    <row r="16" spans="1:7" ht="13.5" thickBot="1" x14ac:dyDescent="0.25">
      <c r="A16" s="4" t="s">
        <v>12</v>
      </c>
      <c r="B16" s="5">
        <f>SUM(B3:B15)</f>
        <v>1300221175</v>
      </c>
      <c r="C16" s="5">
        <f>SUM(C3:C15)</f>
        <v>1028425743</v>
      </c>
      <c r="D16" s="6">
        <f t="shared" ref="D16" si="2">(B16/C16)-1</f>
        <v>0.26428299160146551</v>
      </c>
      <c r="E16" s="5">
        <f>SUM(E3:E15)</f>
        <v>9897752918</v>
      </c>
      <c r="F16" s="5">
        <f>SUM(F3:F15)</f>
        <v>8358644732</v>
      </c>
      <c r="G16" s="6">
        <f t="shared" ref="G16" si="3">(E16/F16)-1</f>
        <v>0.18413370053972056</v>
      </c>
    </row>
    <row r="17" spans="1:7" ht="13.5" thickTop="1" x14ac:dyDescent="0.2"/>
    <row r="18" spans="1:7" x14ac:dyDescent="0.2">
      <c r="A18" s="8" t="s">
        <v>13</v>
      </c>
      <c r="B18" s="9">
        <v>8767520</v>
      </c>
      <c r="C18" s="9">
        <v>8343279</v>
      </c>
      <c r="D18" s="11">
        <f t="shared" ref="D18" si="4">(B18/C18)-1</f>
        <v>5.0848233650103269E-2</v>
      </c>
      <c r="E18" s="9">
        <v>76274139</v>
      </c>
      <c r="F18" s="9">
        <v>43681543</v>
      </c>
      <c r="G18" s="12">
        <f t="shared" ref="G18" si="5">(E18/F18)-1</f>
        <v>0.74614113333862764</v>
      </c>
    </row>
    <row r="19" spans="1:7" x14ac:dyDescent="0.2">
      <c r="A19" s="8" t="s">
        <v>14</v>
      </c>
      <c r="B19" s="3" t="s">
        <v>15</v>
      </c>
      <c r="C19" s="3" t="s">
        <v>15</v>
      </c>
      <c r="D19" s="3" t="s">
        <v>15</v>
      </c>
      <c r="E19" s="3" t="s">
        <v>15</v>
      </c>
      <c r="F19" s="3" t="s">
        <v>15</v>
      </c>
    </row>
    <row r="21" spans="1:7" x14ac:dyDescent="0.2">
      <c r="A21" s="7"/>
      <c r="B21" s="10"/>
      <c r="C21" s="10"/>
      <c r="D21" s="11"/>
      <c r="E21" s="10"/>
      <c r="F21" s="10"/>
      <c r="G21" s="12"/>
    </row>
  </sheetData>
  <phoneticPr fontId="3" type="noConversion"/>
  <pageMargins left="0.75" right="0.75" top="1" bottom="1" header="0.5" footer="0.5"/>
  <pageSetup paperSize="9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O3:Q18"/>
  <sheetViews>
    <sheetView workbookViewId="0">
      <selection activeCell="O27" sqref="O27"/>
    </sheetView>
  </sheetViews>
  <sheetFormatPr defaultRowHeight="12.75" x14ac:dyDescent="0.2"/>
  <cols>
    <col min="3" max="3" width="9.140625" customWidth="1"/>
    <col min="15" max="15" width="27" bestFit="1" customWidth="1"/>
  </cols>
  <sheetData>
    <row r="3" spans="15:17" ht="13.5" thickBot="1" x14ac:dyDescent="0.25">
      <c r="O3" s="4" t="s">
        <v>28</v>
      </c>
      <c r="P3" s="4" t="s">
        <v>16</v>
      </c>
      <c r="Q3" s="4" t="s">
        <v>25</v>
      </c>
    </row>
    <row r="4" spans="15:17" ht="13.5" thickTop="1" x14ac:dyDescent="0.2">
      <c r="O4" s="7" t="s">
        <v>4</v>
      </c>
      <c r="P4" s="13">
        <v>0.25700000000000001</v>
      </c>
      <c r="Q4" s="14">
        <v>0.20499999999999999</v>
      </c>
    </row>
    <row r="5" spans="15:17" x14ac:dyDescent="0.2">
      <c r="O5" s="7" t="s">
        <v>17</v>
      </c>
      <c r="P5" s="13">
        <v>0.16200000000000001</v>
      </c>
      <c r="Q5" s="14">
        <v>0.13100000000000001</v>
      </c>
    </row>
    <row r="6" spans="15:17" x14ac:dyDescent="0.2">
      <c r="O6" s="7" t="s">
        <v>18</v>
      </c>
      <c r="P6" s="13">
        <v>0.183</v>
      </c>
      <c r="Q6" s="14">
        <v>0.29799999999999999</v>
      </c>
    </row>
    <row r="7" spans="15:17" x14ac:dyDescent="0.2">
      <c r="O7" s="7" t="s">
        <v>26</v>
      </c>
      <c r="P7" s="13">
        <v>0.14000000000000001</v>
      </c>
      <c r="Q7" s="14">
        <v>0.10299999999999999</v>
      </c>
    </row>
    <row r="8" spans="15:17" x14ac:dyDescent="0.2">
      <c r="O8" s="7" t="s">
        <v>5</v>
      </c>
      <c r="P8" s="13">
        <v>0.182</v>
      </c>
      <c r="Q8" s="14">
        <v>7.6999999999999999E-2</v>
      </c>
    </row>
    <row r="9" spans="15:17" x14ac:dyDescent="0.2">
      <c r="O9" s="7" t="s">
        <v>6</v>
      </c>
      <c r="P9" s="13">
        <v>0.22900000000000001</v>
      </c>
      <c r="Q9" s="14">
        <v>0.19</v>
      </c>
    </row>
    <row r="10" spans="15:17" x14ac:dyDescent="0.2">
      <c r="O10" s="7" t="s">
        <v>7</v>
      </c>
      <c r="P10" s="13">
        <v>0.34799999999999998</v>
      </c>
      <c r="Q10" s="14">
        <v>0.24</v>
      </c>
    </row>
    <row r="11" spans="15:17" x14ac:dyDescent="0.2">
      <c r="O11" s="7" t="s">
        <v>8</v>
      </c>
      <c r="P11" s="13">
        <v>0.13100000000000001</v>
      </c>
      <c r="Q11" s="14">
        <v>0.254</v>
      </c>
    </row>
    <row r="12" spans="15:17" x14ac:dyDescent="0.2">
      <c r="O12" s="7" t="s">
        <v>9</v>
      </c>
      <c r="P12" s="13">
        <v>0.11600000000000001</v>
      </c>
      <c r="Q12" s="14">
        <v>0.28299999999999997</v>
      </c>
    </row>
    <row r="13" spans="15:17" x14ac:dyDescent="0.2">
      <c r="O13" s="7" t="s">
        <v>10</v>
      </c>
      <c r="P13" s="13">
        <v>7.4999999999999997E-2</v>
      </c>
      <c r="Q13" s="14">
        <v>0.112</v>
      </c>
    </row>
    <row r="14" spans="15:17" x14ac:dyDescent="0.2">
      <c r="O14" s="7" t="s">
        <v>11</v>
      </c>
      <c r="P14" s="13">
        <v>0.44400000000000001</v>
      </c>
      <c r="Q14" s="14">
        <v>0.23499999999999999</v>
      </c>
    </row>
    <row r="15" spans="15:17" x14ac:dyDescent="0.2">
      <c r="O15" s="7" t="s">
        <v>20</v>
      </c>
      <c r="P15" s="13">
        <v>3.1E-2</v>
      </c>
      <c r="Q15" s="14">
        <v>-0.1</v>
      </c>
    </row>
    <row r="16" spans="15:17" x14ac:dyDescent="0.2">
      <c r="O16" s="7" t="s">
        <v>27</v>
      </c>
      <c r="P16" s="13">
        <v>4.8000000000000001E-2</v>
      </c>
      <c r="Q16" s="14">
        <v>-0.309</v>
      </c>
    </row>
    <row r="17" spans="15:17" ht="13.5" thickBot="1" x14ac:dyDescent="0.25">
      <c r="O17" s="4" t="s">
        <v>12</v>
      </c>
      <c r="P17" s="15">
        <v>0.26</v>
      </c>
      <c r="Q17" s="16">
        <v>0.184</v>
      </c>
    </row>
    <row r="18" spans="15:17" ht="13.5" thickTop="1" x14ac:dyDescent="0.2"/>
  </sheetData>
  <phoneticPr fontId="3" type="noConversion"/>
  <pageMargins left="0.75" right="0.75" top="1" bottom="1" header="0.5" footer="0.5"/>
  <headerFooter alignWithMargins="0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S5" sqref="S5:U19"/>
    </sheetView>
  </sheetViews>
  <sheetFormatPr defaultRowHeight="12.75" x14ac:dyDescent="0.2"/>
  <sheetData/>
  <phoneticPr fontId="3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MBB oktober 2010</vt:lpstr>
      <vt:lpstr>MBB okt graf</vt:lpstr>
      <vt:lpstr>Blad3</vt:lpstr>
    </vt:vector>
  </TitlesOfParts>
  <Company>Kalin Setterberg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Billy Backman-Hsieh</dc:creator>
  <cp:lastModifiedBy>Madeleine Stenberg</cp:lastModifiedBy>
  <dcterms:created xsi:type="dcterms:W3CDTF">2010-11-10T07:31:22Z</dcterms:created>
  <dcterms:modified xsi:type="dcterms:W3CDTF">2010-11-15T16:57:16Z</dcterms:modified>
</cp:coreProperties>
</file>